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defaultThemeVersion="166925"/>
  <mc:AlternateContent xmlns:mc="http://schemas.openxmlformats.org/markup-compatibility/2006">
    <mc:Choice Requires="x15">
      <x15ac:absPath xmlns:x15ac="http://schemas.microsoft.com/office/spreadsheetml/2010/11/ac" url="C:\Users\CENEM\Desktop\CENEM\BBDD POR LEY DE TRANSPARENCIA\"/>
    </mc:Choice>
  </mc:AlternateContent>
  <xr:revisionPtr revIDLastSave="0" documentId="13_ncr:1_{529F9882-8B9E-4070-85FA-A890490748CA}" xr6:coauthVersionLast="47" xr6:coauthVersionMax="47" xr10:uidLastSave="{00000000-0000-0000-0000-000000000000}"/>
  <bookViews>
    <workbookView xWindow="-120" yWindow="-120" windowWidth="19800" windowHeight="11760" xr2:uid="{75515B99-6804-4515-B0D5-4AE5C6D37CCD}"/>
  </bookViews>
  <sheets>
    <sheet name="Resumen" sheetId="1" r:id="rId1"/>
    <sheet name="Materias" sheetId="2" r:id="rId2"/>
    <sheet name="Nacionalidad"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2" l="1"/>
  <c r="D17" i="2"/>
  <c r="E17" i="2"/>
  <c r="B17" i="2"/>
  <c r="F17" i="2" s="1"/>
  <c r="G7" i="2" s="1"/>
  <c r="G6" i="3"/>
  <c r="G7" i="3"/>
  <c r="G8" i="3"/>
  <c r="G9" i="3"/>
  <c r="G10" i="3"/>
  <c r="G11" i="3"/>
  <c r="G12" i="3"/>
  <c r="G13" i="3"/>
  <c r="G14" i="3"/>
  <c r="G15" i="3"/>
  <c r="G16" i="3"/>
  <c r="G5" i="3"/>
  <c r="F16" i="3"/>
  <c r="E16" i="3"/>
  <c r="D16" i="3"/>
  <c r="C16" i="3"/>
  <c r="B16" i="3"/>
  <c r="F6" i="3"/>
  <c r="F7" i="3"/>
  <c r="F8" i="3"/>
  <c r="F9" i="3"/>
  <c r="F10" i="3"/>
  <c r="F11" i="3"/>
  <c r="F12" i="3"/>
  <c r="F13" i="3"/>
  <c r="F14" i="3"/>
  <c r="F15" i="3"/>
  <c r="F5" i="3"/>
  <c r="F16" i="2"/>
  <c r="F15" i="2"/>
  <c r="F14" i="2"/>
  <c r="F13" i="2"/>
  <c r="F12" i="2"/>
  <c r="F11" i="2"/>
  <c r="F9" i="2"/>
  <c r="F10" i="2"/>
  <c r="F8" i="2"/>
  <c r="F7" i="2"/>
  <c r="F6" i="2"/>
  <c r="G17" i="2" l="1"/>
  <c r="G13" i="2"/>
  <c r="G9" i="2"/>
  <c r="G6" i="2"/>
  <c r="G14" i="2"/>
  <c r="G10" i="2"/>
  <c r="G16" i="2"/>
  <c r="G12" i="2"/>
  <c r="G8" i="2"/>
  <c r="G15" i="2"/>
  <c r="G11" i="2"/>
</calcChain>
</file>

<file path=xl/sharedStrings.xml><?xml version="1.0" encoding="utf-8"?>
<sst xmlns="http://schemas.openxmlformats.org/spreadsheetml/2006/main" count="47" uniqueCount="43">
  <si>
    <t>Fuente de los datos</t>
  </si>
  <si>
    <t>Autor</t>
  </si>
  <si>
    <t>Fecha de respuesta a solicitud</t>
  </si>
  <si>
    <t>Período de los datos</t>
  </si>
  <si>
    <t>Título</t>
  </si>
  <si>
    <t>N° de petición por ley de transparencia /enlace de descarga</t>
  </si>
  <si>
    <t>Sección del modelo</t>
  </si>
  <si>
    <t>Ámbito laboral</t>
  </si>
  <si>
    <t>Departamento de Estudios de la Dirección del Trabajo</t>
  </si>
  <si>
    <t>17 de mayo de 2022</t>
  </si>
  <si>
    <t>2019-2022</t>
  </si>
  <si>
    <t xml:space="preserve"> AL003T0006592</t>
  </si>
  <si>
    <t>Concepto</t>
  </si>
  <si>
    <t>Total</t>
  </si>
  <si>
    <t>%</t>
  </si>
  <si>
    <t>Finiquito</t>
  </si>
  <si>
    <t>Feriado legal/proporcional</t>
  </si>
  <si>
    <t>Cotizaciones AFP</t>
  </si>
  <si>
    <t>Cotizaciones INP</t>
  </si>
  <si>
    <t>Aporte seguro cesantía</t>
  </si>
  <si>
    <t>Indemnización falta de aviso previo</t>
  </si>
  <si>
    <t>Remuneración fija</t>
  </si>
  <si>
    <t>Formalidades del término de contrato</t>
  </si>
  <si>
    <t>Indemnización por años de servicio</t>
  </si>
  <si>
    <t>Cotizaciones mutual</t>
  </si>
  <si>
    <r>
      <t xml:space="preserve">Criterios de cálculo: El dato “cantidad de materias reclamadas” corresponde a la suma de materias o conceptos reclamados en reclamos interpuestos. Se toma como referencia la fecha en que se interpuso el reclamo. El dato “concepto” representa las materias reclamadas en un reclamo El “año” corresponde al de la fecha en que se interpuso el reclamo </t>
    </r>
    <r>
      <rPr>
        <b/>
        <sz val="11"/>
        <color theme="1"/>
        <rFont val="Calibri"/>
        <family val="2"/>
        <scheme val="minor"/>
      </rPr>
      <t>Responsable del dato:</t>
    </r>
    <r>
      <rPr>
        <sz val="11"/>
        <color theme="1"/>
        <rFont val="Calibri"/>
        <family val="2"/>
        <scheme val="minor"/>
      </rPr>
      <t xml:space="preserve"> Departamento de Relaciones Laborales, Dirección del Trabajo. </t>
    </r>
    <r>
      <rPr>
        <b/>
        <sz val="11"/>
        <color theme="1"/>
        <rFont val="Calibri"/>
        <family val="2"/>
        <scheme val="minor"/>
      </rPr>
      <t>Elaboración:</t>
    </r>
    <r>
      <rPr>
        <sz val="11"/>
        <color theme="1"/>
        <rFont val="Calibri"/>
        <family val="2"/>
        <scheme val="minor"/>
      </rPr>
      <t xml:space="preserve"> Departamento de Estudios, Dirección del </t>
    </r>
    <r>
      <rPr>
        <b/>
        <sz val="11"/>
        <color theme="1"/>
        <rFont val="Calibri"/>
        <family val="2"/>
        <scheme val="minor"/>
      </rPr>
      <t>Trabajo Fuente:</t>
    </r>
    <r>
      <rPr>
        <sz val="11"/>
        <color theme="1"/>
        <rFont val="Calibri"/>
        <family val="2"/>
        <scheme val="minor"/>
      </rPr>
      <t xml:space="preserve"> Registros administrativos, Dirección del Trabajo</t>
    </r>
  </si>
  <si>
    <t>Nacionalidad</t>
  </si>
  <si>
    <t>Venezolana</t>
  </si>
  <si>
    <t>Haitiana</t>
  </si>
  <si>
    <t>Peruana</t>
  </si>
  <si>
    <t>Colombiana</t>
  </si>
  <si>
    <t>Boliviana</t>
  </si>
  <si>
    <t>Ecuatoriana</t>
  </si>
  <si>
    <t>Dominicana</t>
  </si>
  <si>
    <t>Argentina</t>
  </si>
  <si>
    <t>Cubana</t>
  </si>
  <si>
    <t>De Dominica</t>
  </si>
  <si>
    <t>Otras nacionalidades</t>
  </si>
  <si>
    <r>
      <t>Criterios de cálculo: El dato “cantidad de materias reclamadas” corresponde a la suma de materias o conceptos reclamados en reclamos interpuestos. Se toma como referencia la fecha en que se interpuso el reclamo. El “año” corresponde al de la fecha en que se interpuso el reclamo.</t>
    </r>
    <r>
      <rPr>
        <b/>
        <sz val="11"/>
        <color theme="1"/>
        <rFont val="Calibri"/>
        <family val="2"/>
        <scheme val="minor"/>
      </rPr>
      <t xml:space="preserve"> Responsable del dato:</t>
    </r>
    <r>
      <rPr>
        <sz val="11"/>
        <color theme="1"/>
        <rFont val="Calibri"/>
        <family val="2"/>
        <scheme val="minor"/>
      </rPr>
      <t xml:space="preserve"> Departamento de Relaciones Laborales, Dirección del Trabajo. </t>
    </r>
    <r>
      <rPr>
        <b/>
        <sz val="11"/>
        <color theme="1"/>
        <rFont val="Calibri"/>
        <family val="2"/>
        <scheme val="minor"/>
      </rPr>
      <t>Elaboración:</t>
    </r>
    <r>
      <rPr>
        <sz val="11"/>
        <color theme="1"/>
        <rFont val="Calibri"/>
        <family val="2"/>
        <scheme val="minor"/>
      </rPr>
      <t xml:space="preserve"> Departamento de Estudios, Dirección del Trabajo </t>
    </r>
    <r>
      <rPr>
        <b/>
        <sz val="11"/>
        <color theme="1"/>
        <rFont val="Calibri"/>
        <family val="2"/>
        <scheme val="minor"/>
      </rPr>
      <t>Fuente:</t>
    </r>
    <r>
      <rPr>
        <sz val="11"/>
        <color theme="1"/>
        <rFont val="Calibri"/>
        <family val="2"/>
        <scheme val="minor"/>
      </rPr>
      <t xml:space="preserve"> Registros administrativos, Dirección del Trabajo</t>
    </r>
  </si>
  <si>
    <t>Otras materias</t>
  </si>
  <si>
    <t>Cantidad de materias reclamadas ante la Dirección del Trabajo en reclamos que involucran a trabajadores extranjeros, según concepto y año. Desde 01 enero 2019 al 31 enero 2022</t>
  </si>
  <si>
    <t>Cantidad de materias reclamadas ante la Dirección del Trabajo en reclamos que involucran a trabajadores extranjeros, según nacionalidad y año. Desde 01 enero 2019 al 31 enero 2022</t>
  </si>
  <si>
    <t>Materias reclamadas ante la Dirección del Trabajo en 
reclamos que involucran a trabajadores extranjeros
Desde 01 enero 2019 al 31 enero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</si>
</sst>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wrapText="1"/>
    </xf>
    <xf numFmtId="0" fontId="0" fillId="0" borderId="1" xfId="0" applyBorder="1" applyAlignment="1">
      <alignment wrapText="1"/>
    </xf>
    <xf numFmtId="0" fontId="0" fillId="0" borderId="1" xfId="0" applyFill="1" applyBorder="1" applyAlignment="1">
      <alignment horizontal="left" vertical="center"/>
    </xf>
    <xf numFmtId="0" fontId="2" fillId="0" borderId="1" xfId="0" applyFont="1" applyBorder="1"/>
    <xf numFmtId="0" fontId="0" fillId="0" borderId="1" xfId="0" applyBorder="1"/>
    <xf numFmtId="164" fontId="0" fillId="0" borderId="1" xfId="1" applyNumberFormat="1" applyFont="1" applyBorder="1"/>
    <xf numFmtId="164" fontId="2" fillId="0" borderId="1" xfId="1" applyNumberFormat="1" applyFont="1" applyBorder="1"/>
    <xf numFmtId="1" fontId="0" fillId="0" borderId="1" xfId="0" applyNumberFormat="1" applyBorder="1"/>
    <xf numFmtId="1" fontId="2"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0654A-1ADC-4E37-8741-CBD134403E0D}">
  <dimension ref="A1:B7"/>
  <sheetViews>
    <sheetView showGridLines="0" tabSelected="1" workbookViewId="0">
      <selection activeCell="B5" sqref="B5"/>
    </sheetView>
  </sheetViews>
  <sheetFormatPr defaultRowHeight="15" x14ac:dyDescent="0.25"/>
  <cols>
    <col min="1" max="1" width="33.42578125" customWidth="1"/>
    <col min="2" max="2" width="48.85546875" customWidth="1"/>
  </cols>
  <sheetData>
    <row r="1" spans="1:2" x14ac:dyDescent="0.25">
      <c r="A1" s="13" t="s">
        <v>0</v>
      </c>
      <c r="B1" s="13"/>
    </row>
    <row r="2" spans="1:2" ht="30" x14ac:dyDescent="0.25">
      <c r="A2" s="1" t="s">
        <v>1</v>
      </c>
      <c r="B2" s="2" t="s">
        <v>8</v>
      </c>
    </row>
    <row r="3" spans="1:2" x14ac:dyDescent="0.25">
      <c r="A3" s="1" t="s">
        <v>2</v>
      </c>
      <c r="B3" s="2" t="s">
        <v>9</v>
      </c>
    </row>
    <row r="4" spans="1:2" x14ac:dyDescent="0.25">
      <c r="A4" s="1" t="s">
        <v>3</v>
      </c>
      <c r="B4" s="2" t="s">
        <v>10</v>
      </c>
    </row>
    <row r="5" spans="1:2" ht="45" x14ac:dyDescent="0.25">
      <c r="A5" s="1" t="s">
        <v>4</v>
      </c>
      <c r="B5" s="2" t="s">
        <v>42</v>
      </c>
    </row>
    <row r="6" spans="1:2" ht="30" x14ac:dyDescent="0.25">
      <c r="A6" s="1" t="s">
        <v>5</v>
      </c>
      <c r="B6" s="5" t="s">
        <v>11</v>
      </c>
    </row>
    <row r="7" spans="1:2" x14ac:dyDescent="0.25">
      <c r="A7" s="3" t="s">
        <v>6</v>
      </c>
      <c r="B7" s="4"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35473-E610-48D3-818B-A7318C0A9F91}">
  <dimension ref="A1:I31"/>
  <sheetViews>
    <sheetView showGridLines="0" zoomScale="80" zoomScaleNormal="80" workbookViewId="0">
      <selection activeCell="L18" sqref="L18"/>
    </sheetView>
  </sheetViews>
  <sheetFormatPr defaultRowHeight="15" x14ac:dyDescent="0.25"/>
  <cols>
    <col min="1" max="1" width="39.42578125" bestFit="1" customWidth="1"/>
    <col min="2" max="2" width="9" customWidth="1"/>
    <col min="3" max="4" width="10.28515625" bestFit="1" customWidth="1"/>
    <col min="5" max="5" width="9.28515625" bestFit="1" customWidth="1"/>
    <col min="6" max="6" width="10.28515625" bestFit="1" customWidth="1"/>
  </cols>
  <sheetData>
    <row r="1" spans="1:9" x14ac:dyDescent="0.25">
      <c r="A1" s="14" t="s">
        <v>40</v>
      </c>
      <c r="B1" s="14"/>
      <c r="C1" s="14"/>
      <c r="D1" s="14"/>
      <c r="E1" s="14"/>
      <c r="F1" s="14"/>
      <c r="G1" s="14"/>
      <c r="H1" s="14"/>
      <c r="I1" s="14"/>
    </row>
    <row r="2" spans="1:9" ht="34.5" customHeight="1" x14ac:dyDescent="0.25">
      <c r="A2" s="14"/>
      <c r="B2" s="14"/>
      <c r="C2" s="14"/>
      <c r="D2" s="14"/>
      <c r="E2" s="14"/>
      <c r="F2" s="14"/>
      <c r="G2" s="14"/>
      <c r="H2" s="14"/>
      <c r="I2" s="14"/>
    </row>
    <row r="5" spans="1:9" x14ac:dyDescent="0.25">
      <c r="A5" s="6" t="s">
        <v>12</v>
      </c>
      <c r="B5" s="12">
        <v>2019</v>
      </c>
      <c r="C5" s="12">
        <v>2020</v>
      </c>
      <c r="D5" s="12">
        <v>2021</v>
      </c>
      <c r="E5" s="12">
        <v>2022</v>
      </c>
      <c r="F5" s="12" t="s">
        <v>13</v>
      </c>
      <c r="G5" s="12" t="s">
        <v>14</v>
      </c>
    </row>
    <row r="6" spans="1:9" x14ac:dyDescent="0.25">
      <c r="A6" s="7" t="s">
        <v>15</v>
      </c>
      <c r="B6" s="10">
        <v>39314</v>
      </c>
      <c r="C6" s="10">
        <v>21603</v>
      </c>
      <c r="D6" s="10">
        <v>15276</v>
      </c>
      <c r="E6" s="10">
        <v>1315</v>
      </c>
      <c r="F6" s="10">
        <f>SUM(B6:E6)</f>
        <v>77508</v>
      </c>
      <c r="G6" s="8">
        <f>F6/$F$17</f>
        <v>0.11930493194163744</v>
      </c>
    </row>
    <row r="7" spans="1:9" x14ac:dyDescent="0.25">
      <c r="A7" s="7" t="s">
        <v>16</v>
      </c>
      <c r="B7" s="10">
        <v>38220</v>
      </c>
      <c r="C7" s="10">
        <v>20257</v>
      </c>
      <c r="D7" s="10">
        <v>14028</v>
      </c>
      <c r="E7" s="10">
        <v>1251</v>
      </c>
      <c r="F7" s="10">
        <f>SUM(B7:E7)</f>
        <v>73756</v>
      </c>
      <c r="G7" s="8">
        <f t="shared" ref="G7:G17" si="0">F7/$F$17</f>
        <v>0.11352962997738827</v>
      </c>
    </row>
    <row r="8" spans="1:9" x14ac:dyDescent="0.25">
      <c r="A8" s="7" t="s">
        <v>17</v>
      </c>
      <c r="B8" s="10">
        <v>37330</v>
      </c>
      <c r="C8" s="10">
        <v>20738</v>
      </c>
      <c r="D8" s="10">
        <v>13761</v>
      </c>
      <c r="E8" s="10">
        <v>1097</v>
      </c>
      <c r="F8" s="10">
        <f>SUM(B8:E8)</f>
        <v>72926</v>
      </c>
      <c r="G8" s="8">
        <f t="shared" si="0"/>
        <v>0.11225204452154425</v>
      </c>
    </row>
    <row r="9" spans="1:9" x14ac:dyDescent="0.25">
      <c r="A9" s="7" t="s">
        <v>18</v>
      </c>
      <c r="B9" s="10">
        <v>35547</v>
      </c>
      <c r="C9" s="10">
        <v>19160</v>
      </c>
      <c r="D9" s="10">
        <v>12495</v>
      </c>
      <c r="E9" s="10">
        <v>1003</v>
      </c>
      <c r="F9" s="10">
        <f t="shared" ref="F9:F16" si="1">SUM(B9:E9)</f>
        <v>68205</v>
      </c>
      <c r="G9" s="8">
        <f t="shared" si="0"/>
        <v>0.10498520001908682</v>
      </c>
    </row>
    <row r="10" spans="1:9" x14ac:dyDescent="0.25">
      <c r="A10" s="7" t="s">
        <v>19</v>
      </c>
      <c r="B10" s="10">
        <v>34167</v>
      </c>
      <c r="C10" s="10">
        <v>18633</v>
      </c>
      <c r="D10" s="10">
        <v>12916</v>
      </c>
      <c r="E10" s="10">
        <v>1053</v>
      </c>
      <c r="F10" s="10">
        <f t="shared" si="1"/>
        <v>66769</v>
      </c>
      <c r="G10" s="8">
        <f t="shared" si="0"/>
        <v>0.10277482325451812</v>
      </c>
    </row>
    <row r="11" spans="1:9" x14ac:dyDescent="0.25">
      <c r="A11" s="7" t="s">
        <v>20</v>
      </c>
      <c r="B11" s="10">
        <v>28700</v>
      </c>
      <c r="C11" s="10">
        <v>17473</v>
      </c>
      <c r="D11" s="10">
        <v>10641</v>
      </c>
      <c r="E11" s="10">
        <v>893</v>
      </c>
      <c r="F11" s="10">
        <f t="shared" si="1"/>
        <v>57707</v>
      </c>
      <c r="G11" s="8">
        <f t="shared" si="0"/>
        <v>8.8826052892037877E-2</v>
      </c>
    </row>
    <row r="12" spans="1:9" x14ac:dyDescent="0.25">
      <c r="A12" s="7" t="s">
        <v>21</v>
      </c>
      <c r="B12" s="10">
        <v>29525</v>
      </c>
      <c r="C12" s="10">
        <v>14588</v>
      </c>
      <c r="D12" s="10">
        <v>9542</v>
      </c>
      <c r="E12" s="10">
        <v>813</v>
      </c>
      <c r="F12" s="10">
        <f t="shared" si="1"/>
        <v>54468</v>
      </c>
      <c r="G12" s="8">
        <f t="shared" si="0"/>
        <v>8.3840391095075448E-2</v>
      </c>
    </row>
    <row r="13" spans="1:9" x14ac:dyDescent="0.25">
      <c r="A13" s="7" t="s">
        <v>22</v>
      </c>
      <c r="B13" s="10">
        <v>23923</v>
      </c>
      <c r="C13" s="10">
        <v>14234</v>
      </c>
      <c r="D13" s="10">
        <v>9522</v>
      </c>
      <c r="E13" s="10">
        <v>769</v>
      </c>
      <c r="F13" s="10">
        <f t="shared" si="1"/>
        <v>48448</v>
      </c>
      <c r="G13" s="8">
        <f t="shared" si="0"/>
        <v>7.4574048391242848E-2</v>
      </c>
    </row>
    <row r="14" spans="1:9" x14ac:dyDescent="0.25">
      <c r="A14" s="7" t="s">
        <v>23</v>
      </c>
      <c r="B14" s="10">
        <v>12203</v>
      </c>
      <c r="C14" s="10">
        <v>9653</v>
      </c>
      <c r="D14" s="10">
        <v>6162</v>
      </c>
      <c r="E14" s="10">
        <v>419</v>
      </c>
      <c r="F14" s="10">
        <f t="shared" si="1"/>
        <v>28437</v>
      </c>
      <c r="G14" s="8">
        <f t="shared" si="0"/>
        <v>4.3771924828718889E-2</v>
      </c>
    </row>
    <row r="15" spans="1:9" x14ac:dyDescent="0.25">
      <c r="A15" s="7" t="s">
        <v>24</v>
      </c>
      <c r="B15" s="10">
        <v>5011</v>
      </c>
      <c r="C15" s="10">
        <v>5806</v>
      </c>
      <c r="D15" s="10">
        <v>4107</v>
      </c>
      <c r="E15" s="10">
        <v>234</v>
      </c>
      <c r="F15" s="10">
        <f t="shared" si="1"/>
        <v>15158</v>
      </c>
      <c r="G15" s="8">
        <f t="shared" si="0"/>
        <v>2.3332096794799764E-2</v>
      </c>
    </row>
    <row r="16" spans="1:9" x14ac:dyDescent="0.25">
      <c r="A16" t="s">
        <v>39</v>
      </c>
      <c r="B16" s="10">
        <v>47516</v>
      </c>
      <c r="C16" s="10">
        <v>23655</v>
      </c>
      <c r="D16" s="10">
        <v>13843</v>
      </c>
      <c r="E16" s="10">
        <v>1267</v>
      </c>
      <c r="F16" s="10">
        <f t="shared" si="1"/>
        <v>86281</v>
      </c>
      <c r="G16" s="8">
        <f t="shared" si="0"/>
        <v>0.13280885628395028</v>
      </c>
    </row>
    <row r="17" spans="1:7" x14ac:dyDescent="0.25">
      <c r="A17" s="6" t="s">
        <v>13</v>
      </c>
      <c r="B17" s="11">
        <f>SUM(B6:B16)</f>
        <v>331456</v>
      </c>
      <c r="C17" s="11">
        <f t="shared" ref="C17:E17" si="2">SUM(C6:C16)</f>
        <v>185800</v>
      </c>
      <c r="D17" s="11">
        <f t="shared" si="2"/>
        <v>122293</v>
      </c>
      <c r="E17" s="11">
        <f t="shared" si="2"/>
        <v>10114</v>
      </c>
      <c r="F17" s="11">
        <f>SUM(B17:E17)</f>
        <v>649663</v>
      </c>
      <c r="G17" s="9">
        <f t="shared" si="0"/>
        <v>1</v>
      </c>
    </row>
    <row r="22" spans="1:7" x14ac:dyDescent="0.25">
      <c r="A22" s="15" t="s">
        <v>25</v>
      </c>
      <c r="B22" s="15"/>
      <c r="C22" s="15"/>
    </row>
    <row r="23" spans="1:7" x14ac:dyDescent="0.25">
      <c r="A23" s="15"/>
      <c r="B23" s="15"/>
      <c r="C23" s="15"/>
    </row>
    <row r="24" spans="1:7" x14ac:dyDescent="0.25">
      <c r="A24" s="15"/>
      <c r="B24" s="15"/>
      <c r="C24" s="15"/>
    </row>
    <row r="25" spans="1:7" x14ac:dyDescent="0.25">
      <c r="A25" s="15"/>
      <c r="B25" s="15"/>
      <c r="C25" s="15"/>
    </row>
    <row r="26" spans="1:7" x14ac:dyDescent="0.25">
      <c r="A26" s="15"/>
      <c r="B26" s="15"/>
      <c r="C26" s="15"/>
    </row>
    <row r="27" spans="1:7" x14ac:dyDescent="0.25">
      <c r="A27" s="15"/>
      <c r="B27" s="15"/>
      <c r="C27" s="15"/>
    </row>
    <row r="28" spans="1:7" x14ac:dyDescent="0.25">
      <c r="A28" s="15"/>
      <c r="B28" s="15"/>
      <c r="C28" s="15"/>
    </row>
    <row r="29" spans="1:7" x14ac:dyDescent="0.25">
      <c r="A29" s="15"/>
      <c r="B29" s="15"/>
      <c r="C29" s="15"/>
    </row>
    <row r="30" spans="1:7" x14ac:dyDescent="0.25">
      <c r="A30" s="15"/>
      <c r="B30" s="15"/>
      <c r="C30" s="15"/>
    </row>
    <row r="31" spans="1:7" x14ac:dyDescent="0.25">
      <c r="A31" s="15"/>
      <c r="B31" s="15"/>
      <c r="C31" s="15"/>
    </row>
  </sheetData>
  <mergeCells count="2">
    <mergeCell ref="A1:I2"/>
    <mergeCell ref="A22:C31"/>
  </mergeCells>
  <pageMargins left="0.7" right="0.7" top="0.75" bottom="0.75" header="0.3" footer="0.3"/>
  <pageSetup orientation="portrait" r:id="rId1"/>
  <ignoredErrors>
    <ignoredError sqref="B17:E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17771-1D25-400C-8296-5940720AA50A}">
  <dimension ref="A1:G31"/>
  <sheetViews>
    <sheetView showGridLines="0" workbookViewId="0">
      <selection activeCell="D4" sqref="D4:D16"/>
    </sheetView>
  </sheetViews>
  <sheetFormatPr defaultRowHeight="15" x14ac:dyDescent="0.25"/>
  <cols>
    <col min="1" max="1" width="19.7109375" bestFit="1" customWidth="1"/>
  </cols>
  <sheetData>
    <row r="1" spans="1:7" x14ac:dyDescent="0.25">
      <c r="A1" s="14" t="s">
        <v>41</v>
      </c>
      <c r="B1" s="14"/>
      <c r="C1" s="14"/>
      <c r="D1" s="14"/>
      <c r="E1" s="14"/>
      <c r="F1" s="14"/>
      <c r="G1" s="14"/>
    </row>
    <row r="2" spans="1:7" ht="34.5" customHeight="1" x14ac:dyDescent="0.25">
      <c r="A2" s="14"/>
      <c r="B2" s="14"/>
      <c r="C2" s="14"/>
      <c r="D2" s="14"/>
      <c r="E2" s="14"/>
      <c r="F2" s="14"/>
      <c r="G2" s="14"/>
    </row>
    <row r="4" spans="1:7" x14ac:dyDescent="0.25">
      <c r="A4" s="6" t="s">
        <v>26</v>
      </c>
      <c r="B4" s="12">
        <v>2019</v>
      </c>
      <c r="C4" s="12">
        <v>2020</v>
      </c>
      <c r="D4" s="12">
        <v>2021</v>
      </c>
      <c r="E4" s="12">
        <v>2022</v>
      </c>
      <c r="F4" s="12" t="s">
        <v>13</v>
      </c>
      <c r="G4" s="12" t="s">
        <v>14</v>
      </c>
    </row>
    <row r="5" spans="1:7" x14ac:dyDescent="0.25">
      <c r="A5" s="7" t="s">
        <v>27</v>
      </c>
      <c r="B5" s="7">
        <v>114377</v>
      </c>
      <c r="C5" s="7">
        <v>77450</v>
      </c>
      <c r="D5" s="7">
        <v>46396</v>
      </c>
      <c r="E5" s="7">
        <v>3745</v>
      </c>
      <c r="F5" s="7">
        <f>SUM(B5:E5)</f>
        <v>241968</v>
      </c>
      <c r="G5" s="8">
        <f>(F5/$F$16)</f>
        <v>0.37245156334899787</v>
      </c>
    </row>
    <row r="6" spans="1:7" x14ac:dyDescent="0.25">
      <c r="A6" s="7" t="s">
        <v>28</v>
      </c>
      <c r="B6" s="7">
        <v>91219</v>
      </c>
      <c r="C6" s="7">
        <v>41842</v>
      </c>
      <c r="D6" s="7">
        <v>28835</v>
      </c>
      <c r="E6" s="7">
        <v>1677</v>
      </c>
      <c r="F6" s="7">
        <f t="shared" ref="F6:F15" si="0">SUM(B6:E6)</f>
        <v>163573</v>
      </c>
      <c r="G6" s="8">
        <f t="shared" ref="G6:G16" si="1">(F6/$F$16)</f>
        <v>0.25178130815515121</v>
      </c>
    </row>
    <row r="7" spans="1:7" x14ac:dyDescent="0.25">
      <c r="A7" s="7" t="s">
        <v>29</v>
      </c>
      <c r="B7" s="7">
        <v>45782</v>
      </c>
      <c r="C7" s="7">
        <v>23959</v>
      </c>
      <c r="D7" s="7">
        <v>15650</v>
      </c>
      <c r="E7" s="7">
        <v>1583</v>
      </c>
      <c r="F7" s="7">
        <f t="shared" si="0"/>
        <v>86974</v>
      </c>
      <c r="G7" s="8">
        <f t="shared" si="1"/>
        <v>0.13387556317660079</v>
      </c>
    </row>
    <row r="8" spans="1:7" x14ac:dyDescent="0.25">
      <c r="A8" s="7" t="s">
        <v>30</v>
      </c>
      <c r="B8" s="7">
        <v>36785</v>
      </c>
      <c r="C8" s="7">
        <v>20128</v>
      </c>
      <c r="D8" s="7">
        <v>13404</v>
      </c>
      <c r="E8" s="7">
        <v>1393</v>
      </c>
      <c r="F8" s="7">
        <f t="shared" si="0"/>
        <v>71710</v>
      </c>
      <c r="G8" s="8">
        <f t="shared" si="1"/>
        <v>0.11038030486575348</v>
      </c>
    </row>
    <row r="9" spans="1:7" x14ac:dyDescent="0.25">
      <c r="A9" s="7" t="s">
        <v>31</v>
      </c>
      <c r="B9" s="7">
        <v>18957</v>
      </c>
      <c r="C9" s="7">
        <v>8018</v>
      </c>
      <c r="D9" s="7">
        <v>7929</v>
      </c>
      <c r="E9" s="7">
        <v>696</v>
      </c>
      <c r="F9" s="7">
        <f t="shared" si="0"/>
        <v>35600</v>
      </c>
      <c r="G9" s="8">
        <f t="shared" si="1"/>
        <v>5.4797641238611403E-2</v>
      </c>
    </row>
    <row r="10" spans="1:7" x14ac:dyDescent="0.25">
      <c r="A10" s="7" t="s">
        <v>32</v>
      </c>
      <c r="B10" s="7">
        <v>6636</v>
      </c>
      <c r="C10" s="7">
        <v>3732</v>
      </c>
      <c r="D10" s="7">
        <v>2883</v>
      </c>
      <c r="E10" s="7">
        <v>306</v>
      </c>
      <c r="F10" s="7">
        <f t="shared" si="0"/>
        <v>13557</v>
      </c>
      <c r="G10" s="8">
        <f t="shared" si="1"/>
        <v>2.0867742198647607E-2</v>
      </c>
    </row>
    <row r="11" spans="1:7" x14ac:dyDescent="0.25">
      <c r="A11" s="7" t="s">
        <v>33</v>
      </c>
      <c r="B11" s="7">
        <v>3921</v>
      </c>
      <c r="C11" s="7">
        <v>2283</v>
      </c>
      <c r="D11" s="7">
        <v>1573</v>
      </c>
      <c r="E11" s="7">
        <v>169</v>
      </c>
      <c r="F11" s="7">
        <f t="shared" si="0"/>
        <v>7946</v>
      </c>
      <c r="G11" s="8">
        <f t="shared" si="1"/>
        <v>1.2230956665224894E-2</v>
      </c>
    </row>
    <row r="12" spans="1:7" x14ac:dyDescent="0.25">
      <c r="A12" s="7" t="s">
        <v>34</v>
      </c>
      <c r="B12" s="7">
        <v>3765</v>
      </c>
      <c r="C12" s="7">
        <v>2095</v>
      </c>
      <c r="D12" s="7">
        <v>1580</v>
      </c>
      <c r="E12" s="7">
        <v>220</v>
      </c>
      <c r="F12" s="7">
        <f t="shared" si="0"/>
        <v>7660</v>
      </c>
      <c r="G12" s="8">
        <f t="shared" si="1"/>
        <v>1.1790728423813577E-2</v>
      </c>
    </row>
    <row r="13" spans="1:7" x14ac:dyDescent="0.25">
      <c r="A13" s="7" t="s">
        <v>35</v>
      </c>
      <c r="B13" s="7">
        <v>2665</v>
      </c>
      <c r="C13" s="7">
        <v>2197</v>
      </c>
      <c r="D13" s="7">
        <v>1025</v>
      </c>
      <c r="E13" s="7">
        <v>66</v>
      </c>
      <c r="F13" s="7">
        <f t="shared" si="0"/>
        <v>5953</v>
      </c>
      <c r="G13" s="8">
        <f t="shared" si="1"/>
        <v>9.1632123116138671E-3</v>
      </c>
    </row>
    <row r="14" spans="1:7" x14ac:dyDescent="0.25">
      <c r="A14" s="7" t="s">
        <v>36</v>
      </c>
      <c r="B14" s="7">
        <v>998</v>
      </c>
      <c r="C14" s="7">
        <v>595</v>
      </c>
      <c r="D14" s="7">
        <v>227</v>
      </c>
      <c r="E14" s="7">
        <v>40</v>
      </c>
      <c r="F14" s="7">
        <f t="shared" si="0"/>
        <v>1860</v>
      </c>
      <c r="G14" s="8">
        <f t="shared" si="1"/>
        <v>2.8630228287589102E-3</v>
      </c>
    </row>
    <row r="15" spans="1:7" x14ac:dyDescent="0.25">
      <c r="A15" s="7" t="s">
        <v>37</v>
      </c>
      <c r="B15" s="7">
        <v>6351</v>
      </c>
      <c r="C15" s="7">
        <v>3501</v>
      </c>
      <c r="D15" s="7">
        <v>2791</v>
      </c>
      <c r="E15" s="7">
        <v>219</v>
      </c>
      <c r="F15" s="7">
        <f t="shared" si="0"/>
        <v>12862</v>
      </c>
      <c r="G15" s="8">
        <f t="shared" si="1"/>
        <v>1.9797956786826401E-2</v>
      </c>
    </row>
    <row r="16" spans="1:7" x14ac:dyDescent="0.25">
      <c r="A16" s="6" t="s">
        <v>13</v>
      </c>
      <c r="B16" s="6">
        <f>SUM(B5:B15)</f>
        <v>331456</v>
      </c>
      <c r="C16" s="6">
        <f>SUM(C5:C15)</f>
        <v>185800</v>
      </c>
      <c r="D16" s="6">
        <f>SUM(D5:D15)</f>
        <v>122293</v>
      </c>
      <c r="E16" s="6">
        <f>SUM(E5:E15)</f>
        <v>10114</v>
      </c>
      <c r="F16" s="6">
        <f>SUM(B16:E16)</f>
        <v>649663</v>
      </c>
      <c r="G16" s="9">
        <f t="shared" si="1"/>
        <v>1</v>
      </c>
    </row>
    <row r="20" spans="1:5" x14ac:dyDescent="0.25">
      <c r="A20" s="16" t="s">
        <v>38</v>
      </c>
      <c r="B20" s="16"/>
      <c r="C20" s="16"/>
      <c r="D20" s="16"/>
      <c r="E20" s="16"/>
    </row>
    <row r="21" spans="1:5" x14ac:dyDescent="0.25">
      <c r="A21" s="16"/>
      <c r="B21" s="16"/>
      <c r="C21" s="16"/>
      <c r="D21" s="16"/>
      <c r="E21" s="16"/>
    </row>
    <row r="22" spans="1:5" x14ac:dyDescent="0.25">
      <c r="A22" s="16"/>
      <c r="B22" s="16"/>
      <c r="C22" s="16"/>
      <c r="D22" s="16"/>
      <c r="E22" s="16"/>
    </row>
    <row r="23" spans="1:5" x14ac:dyDescent="0.25">
      <c r="A23" s="16"/>
      <c r="B23" s="16"/>
      <c r="C23" s="16"/>
      <c r="D23" s="16"/>
      <c r="E23" s="16"/>
    </row>
    <row r="24" spans="1:5" x14ac:dyDescent="0.25">
      <c r="A24" s="16"/>
      <c r="B24" s="16"/>
      <c r="C24" s="16"/>
      <c r="D24" s="16"/>
      <c r="E24" s="16"/>
    </row>
    <row r="25" spans="1:5" x14ac:dyDescent="0.25">
      <c r="A25" s="16"/>
      <c r="B25" s="16"/>
      <c r="C25" s="16"/>
      <c r="D25" s="16"/>
      <c r="E25" s="16"/>
    </row>
    <row r="26" spans="1:5" x14ac:dyDescent="0.25">
      <c r="A26" s="16"/>
      <c r="B26" s="16"/>
      <c r="C26" s="16"/>
      <c r="D26" s="16"/>
      <c r="E26" s="16"/>
    </row>
    <row r="27" spans="1:5" x14ac:dyDescent="0.25">
      <c r="A27" s="16"/>
      <c r="B27" s="16"/>
      <c r="C27" s="16"/>
      <c r="D27" s="16"/>
      <c r="E27" s="16"/>
    </row>
    <row r="28" spans="1:5" ht="9" customHeight="1" x14ac:dyDescent="0.25">
      <c r="A28" s="16"/>
      <c r="B28" s="16"/>
      <c r="C28" s="16"/>
      <c r="D28" s="16"/>
      <c r="E28" s="16"/>
    </row>
    <row r="29" spans="1:5" hidden="1" x14ac:dyDescent="0.25">
      <c r="A29" s="16"/>
      <c r="B29" s="16"/>
      <c r="C29" s="16"/>
      <c r="D29" s="16"/>
      <c r="E29" s="16"/>
    </row>
    <row r="30" spans="1:5" hidden="1" x14ac:dyDescent="0.25">
      <c r="A30" s="16"/>
      <c r="B30" s="16"/>
      <c r="C30" s="16"/>
      <c r="D30" s="16"/>
      <c r="E30" s="16"/>
    </row>
    <row r="31" spans="1:5" hidden="1" x14ac:dyDescent="0.25">
      <c r="A31" s="16"/>
      <c r="B31" s="16"/>
      <c r="C31" s="16"/>
      <c r="D31" s="16"/>
      <c r="E31" s="16"/>
    </row>
  </sheetData>
  <mergeCells count="2">
    <mergeCell ref="A1:G2"/>
    <mergeCell ref="A20:E31"/>
  </mergeCells>
  <pageMargins left="0.7" right="0.7" top="0.75" bottom="0.75" header="0.3" footer="0.3"/>
  <ignoredErrors>
    <ignoredError sqref="B16:E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Resumen</vt:lpstr>
      <vt:lpstr>Materias</vt:lpstr>
      <vt:lpstr>Nacionalidad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CENEM</dc:creator>
  <cp:lastModifiedBy>CENEM</cp:lastModifiedBy>
  <dcterms:created xsi:type="dcterms:W3CDTF">2022-06-08T16:48:50Z</dcterms:created>
  <dcterms:modified xsi:type="dcterms:W3CDTF">2022-06-22T14:11:23Z</dcterms:modified>
</cp:coreProperties>
</file>